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<sst xmlns="http://schemas.openxmlformats.org/spreadsheetml/2006/main" count="60" uniqueCount="60">
  <si>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</si>
  <si>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</si>
  <si>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</si>
  <si>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</si>
  <si>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</si>
  <si>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</si>
  <si>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</si>
  <si>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</si>
  <si>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</si>
  <si>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</si>
  <si>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</si>
  <si>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</si>
  <si>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</si>
  <si>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</si>
  <si>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</si>
  <si>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</si>
  <si>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</si>
  <si>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</si>
  <si>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</si>
  <si>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</si>
  <si>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</si>
  <si>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</si>
  <si>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</si>
  <si>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</si>
  <si>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</si>
  <si>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</si>
  <si>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</si>
  <si>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</si>
  <si>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</si>
  <si>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</si>
  <si>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</si>
  <si>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</si>
  <si>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</si>
  <si>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</si>
  <si>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</si>
  <si>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</si>
  <si>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</si>
  <si>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</si>
  <si>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</si>
  <si>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</si>
  <si>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</si>
  <si>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</si>
  <si>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</si>
  <si>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</si>
  <si>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</si>
  <si>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</si>
  <si>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</si>
  <si>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</si>
  <si>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2.16</t>
  </si>
  <si>
    <t>Ремонт входа в подъезд</t>
  </si>
  <si>
    <t>Задоженность (-), переплата (+) посостоянию на 30.09.2016</t>
  </si>
  <si>
    <t>Дератизация подвального помещения</t>
  </si>
  <si>
    <t>Дезинфекция мусороствола, мусорокамер</t>
  </si>
  <si>
    <t>Диагностика лифта</t>
  </si>
  <si>
    <t>После диагностический ремонт лифта</t>
  </si>
  <si>
    <t>Ремонт кровли - 20 м2</t>
  </si>
  <si>
    <t>Санитарная обрезка деревьев - 3 шт</t>
  </si>
  <si>
    <t>Ремонт межпанельных швов - 30 мп</t>
  </si>
  <si>
    <t>План работ и услуг по содержанию и ремонту общего имущества МКД на 2017 год по адресу:                                                     Монтажников 11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</si>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</sst>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80" zoomScaleNormal="60" zoomScaleSheetLayoutView="80" zoomScalePageLayoutView="0" workbookViewId="0" topLeftCell="A1">
      <selection activeCell="F4" sqref="F4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1" spans="2:6" ht="15">
      <c r="B1" s="61" t="s">
        <v>59</v>
      </c>
      <c r="C1" s="62"/>
      <c r="D1" s="62"/>
      <c r="E1" s="62"/>
      <c r="F1" s="62"/>
    </row>
    <row r="2" spans="1:6" ht="30" customHeight="1">
      <c r="A2" s="52" t="s">
        <v>58</v>
      </c>
      <c r="B2" s="53"/>
      <c r="C2" s="53"/>
      <c r="D2" s="53"/>
      <c r="E2" s="53"/>
      <c r="F2" s="53"/>
    </row>
    <row r="3" spans="2:5" ht="15.75">
      <c r="B3" s="7"/>
      <c r="C3" s="8"/>
      <c r="D3" s="8"/>
      <c r="E3" s="8"/>
    </row>
    <row r="4" spans="2:5" ht="15">
      <c r="B4" s="10" t="s">
        <v>0</v>
      </c>
      <c r="C4" s="54" t="s">
        <v>41</v>
      </c>
      <c r="D4" s="55"/>
      <c r="E4" s="55"/>
    </row>
    <row r="5" spans="2:5" ht="15">
      <c r="B5" s="10" t="s">
        <v>1</v>
      </c>
      <c r="C5" s="56">
        <v>1</v>
      </c>
      <c r="D5" s="57"/>
      <c r="E5" s="57"/>
    </row>
    <row r="6" spans="2:5" ht="15">
      <c r="B6" s="11" t="s">
        <v>2</v>
      </c>
      <c r="C6" s="56">
        <v>3247.9</v>
      </c>
      <c r="D6" s="57"/>
      <c r="E6" s="57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48" t="s">
        <v>3</v>
      </c>
      <c r="B9" s="49"/>
      <c r="C9" s="49"/>
      <c r="D9" s="49"/>
      <c r="E9" s="50"/>
      <c r="F9" s="51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45" t="s">
        <v>50</v>
      </c>
    </row>
    <row r="11" spans="1:6" ht="27" customHeight="1">
      <c r="A11" s="16" t="s">
        <v>7</v>
      </c>
      <c r="B11" s="17" t="s">
        <v>35</v>
      </c>
      <c r="C11" s="18">
        <f>D11*C6</f>
        <v>15070.256</v>
      </c>
      <c r="D11" s="18">
        <v>4.64</v>
      </c>
      <c r="E11" s="23">
        <f>C11*12</f>
        <v>180843.072</v>
      </c>
      <c r="F11" s="58">
        <v>-80861.77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59"/>
    </row>
    <row r="13" spans="1:6" ht="18.75">
      <c r="A13" s="19" t="s">
        <v>10</v>
      </c>
      <c r="B13" s="21" t="s">
        <v>11</v>
      </c>
      <c r="C13" s="23">
        <f>0.47*C6</f>
        <v>1526.513</v>
      </c>
      <c r="D13" s="23">
        <v>0.47</v>
      </c>
      <c r="E13" s="23">
        <f>C13*12</f>
        <v>18318.156</v>
      </c>
      <c r="F13" s="59"/>
    </row>
    <row r="14" spans="1:6" ht="19.5" customHeight="1">
      <c r="A14" s="19" t="s">
        <v>12</v>
      </c>
      <c r="B14" s="21" t="s">
        <v>38</v>
      </c>
      <c r="C14" s="23">
        <f>1350/2</f>
        <v>675</v>
      </c>
      <c r="D14" s="23">
        <f>C14/C6</f>
        <v>0.20782659564641767</v>
      </c>
      <c r="E14" s="23">
        <f>C14*12</f>
        <v>8100</v>
      </c>
      <c r="F14" s="59"/>
    </row>
    <row r="15" spans="1:6" ht="20.25" customHeight="1">
      <c r="A15" s="19" t="s">
        <v>13</v>
      </c>
      <c r="B15" s="21" t="s">
        <v>42</v>
      </c>
      <c r="C15" s="23">
        <f aca="true" t="shared" si="0" ref="C15:C23">E15/12</f>
        <v>27.75</v>
      </c>
      <c r="D15" s="23">
        <f>C15/C6</f>
        <v>0.008543982265463839</v>
      </c>
      <c r="E15" s="23">
        <v>333</v>
      </c>
      <c r="F15" s="59"/>
    </row>
    <row r="16" spans="1:6" ht="18.75">
      <c r="A16" s="19" t="s">
        <v>14</v>
      </c>
      <c r="B16" s="43" t="s">
        <v>55</v>
      </c>
      <c r="C16" s="23">
        <f t="shared" si="0"/>
        <v>1416.6666666666667</v>
      </c>
      <c r="D16" s="23">
        <f>C16/C6</f>
        <v>0.43617927481346924</v>
      </c>
      <c r="E16" s="44">
        <f>20*850</f>
        <v>17000</v>
      </c>
      <c r="F16" s="59"/>
    </row>
    <row r="17" spans="1:6" ht="18.75">
      <c r="A17" s="19" t="s">
        <v>15</v>
      </c>
      <c r="B17" s="43" t="s">
        <v>57</v>
      </c>
      <c r="C17" s="23">
        <f t="shared" si="0"/>
        <v>825</v>
      </c>
      <c r="D17" s="23">
        <f>C17/C6</f>
        <v>0.25401028356784383</v>
      </c>
      <c r="E17" s="44">
        <f>30*330</f>
        <v>9900</v>
      </c>
      <c r="F17" s="59"/>
    </row>
    <row r="18" spans="1:6" ht="19.5" customHeight="1">
      <c r="A18" s="19" t="s">
        <v>16</v>
      </c>
      <c r="B18" s="43" t="s">
        <v>49</v>
      </c>
      <c r="C18" s="23">
        <f t="shared" si="0"/>
        <v>0</v>
      </c>
      <c r="D18" s="23">
        <f>C18/C6</f>
        <v>0</v>
      </c>
      <c r="E18" s="44">
        <v>0</v>
      </c>
      <c r="F18" s="59"/>
    </row>
    <row r="19" spans="1:6" ht="19.5" customHeight="1">
      <c r="A19" s="19" t="s">
        <v>17</v>
      </c>
      <c r="B19" s="43" t="s">
        <v>56</v>
      </c>
      <c r="C19" s="23">
        <f t="shared" si="0"/>
        <v>1250</v>
      </c>
      <c r="D19" s="23">
        <f>C19/C6</f>
        <v>0.3848640660118846</v>
      </c>
      <c r="E19" s="44">
        <v>15000</v>
      </c>
      <c r="F19" s="59"/>
    </row>
    <row r="20" spans="1:6" ht="21" customHeight="1">
      <c r="A20" s="19" t="s">
        <v>18</v>
      </c>
      <c r="B20" s="43"/>
      <c r="C20" s="23">
        <f t="shared" si="0"/>
        <v>0</v>
      </c>
      <c r="D20" s="23">
        <f>C20/C6</f>
        <v>0</v>
      </c>
      <c r="E20" s="44">
        <v>0</v>
      </c>
      <c r="F20" s="59"/>
    </row>
    <row r="21" spans="1:6" ht="21" customHeight="1">
      <c r="A21" s="19" t="s">
        <v>19</v>
      </c>
      <c r="B21" s="43" t="s">
        <v>51</v>
      </c>
      <c r="C21" s="23">
        <f t="shared" si="0"/>
        <v>17.173333333333336</v>
      </c>
      <c r="D21" s="23">
        <f>C21/C6</f>
        <v>0.005287519114915279</v>
      </c>
      <c r="E21" s="44">
        <v>206.08</v>
      </c>
      <c r="F21" s="59"/>
    </row>
    <row r="22" spans="1:6" ht="18.75">
      <c r="A22" s="19" t="s">
        <v>20</v>
      </c>
      <c r="B22" s="43" t="s">
        <v>52</v>
      </c>
      <c r="C22" s="23">
        <f t="shared" si="0"/>
        <v>0</v>
      </c>
      <c r="D22" s="23">
        <f>C22/C6</f>
        <v>0</v>
      </c>
      <c r="E22" s="44">
        <v>0</v>
      </c>
      <c r="F22" s="59"/>
    </row>
    <row r="23" spans="1:6" ht="18.75">
      <c r="A23" s="19" t="s">
        <v>28</v>
      </c>
      <c r="B23" s="43" t="s">
        <v>53</v>
      </c>
      <c r="C23" s="23">
        <f t="shared" si="0"/>
        <v>1262.8141666666668</v>
      </c>
      <c r="D23" s="23">
        <f>C23/C6</f>
        <v>0.38880943584059446</v>
      </c>
      <c r="E23" s="44">
        <v>15153.77</v>
      </c>
      <c r="F23" s="59"/>
    </row>
    <row r="24" spans="1:6" ht="18.75">
      <c r="A24" s="19" t="s">
        <v>43</v>
      </c>
      <c r="B24" s="43" t="s">
        <v>54</v>
      </c>
      <c r="C24" s="23">
        <f>E24/12</f>
        <v>1262.8141666666668</v>
      </c>
      <c r="D24" s="23">
        <f>C24/C6</f>
        <v>0.38880943584059446</v>
      </c>
      <c r="E24" s="44">
        <v>15153.77</v>
      </c>
      <c r="F24" s="59"/>
    </row>
    <row r="25" spans="1:6" ht="18.75">
      <c r="A25" s="19" t="s">
        <v>45</v>
      </c>
      <c r="B25" s="43"/>
      <c r="C25" s="23">
        <f>E25/12</f>
        <v>0</v>
      </c>
      <c r="D25" s="23">
        <f>C25/C6</f>
        <v>0</v>
      </c>
      <c r="E25" s="44"/>
      <c r="F25" s="59"/>
    </row>
    <row r="26" spans="1:6" ht="18.75">
      <c r="A26" s="19" t="s">
        <v>46</v>
      </c>
      <c r="C26" s="23">
        <f>E26/12</f>
        <v>0</v>
      </c>
      <c r="D26" s="23">
        <f>C26/C6</f>
        <v>0</v>
      </c>
      <c r="E26" s="44"/>
      <c r="F26" s="59"/>
    </row>
    <row r="27" spans="1:6" ht="18.75">
      <c r="A27" s="19" t="s">
        <v>47</v>
      </c>
      <c r="B27" s="43"/>
      <c r="C27" s="23">
        <f>E27/12</f>
        <v>0</v>
      </c>
      <c r="D27" s="23">
        <f>C27/C6</f>
        <v>0</v>
      </c>
      <c r="E27" s="44"/>
      <c r="F27" s="59"/>
    </row>
    <row r="28" spans="1:6" ht="18.75">
      <c r="A28" s="19" t="s">
        <v>48</v>
      </c>
      <c r="B28" s="43"/>
      <c r="C28" s="23">
        <f>E28/12</f>
        <v>0</v>
      </c>
      <c r="D28" s="23">
        <f>C28/C6</f>
        <v>0</v>
      </c>
      <c r="E28" s="44"/>
      <c r="F28" s="59"/>
    </row>
    <row r="29" spans="1:6" ht="18.75">
      <c r="A29" s="19"/>
      <c r="B29" s="21" t="s">
        <v>21</v>
      </c>
      <c r="C29" s="18">
        <f>C23+C22+C21+C20+C19+C18+C17+C16+C15+C14+C13+C24+C25+C26+C27+C28</f>
        <v>8263.731333333333</v>
      </c>
      <c r="D29" s="18">
        <f>D23+D22+D21+D20+D19+D18+D17+D16+D15+D14+D13+D24+D25+D26+D27+D28</f>
        <v>2.5443305931011833</v>
      </c>
      <c r="E29" s="18">
        <f>E23+E22+E21+E20+E19+E18+E17+E16+E15+E14+E13+E24+E25+E26+E27+E28</f>
        <v>99164.77600000001</v>
      </c>
      <c r="F29" s="59"/>
    </row>
    <row r="30" spans="1:6" ht="37.5">
      <c r="A30" s="12" t="s">
        <v>22</v>
      </c>
      <c r="B30" s="24" t="s">
        <v>44</v>
      </c>
      <c r="C30" s="18">
        <f>D30*C6</f>
        <v>3312.858</v>
      </c>
      <c r="D30" s="33">
        <f>ROUND((D29+D11)/84.6*12,2)</f>
        <v>1.02</v>
      </c>
      <c r="E30" s="18">
        <f>D30*12*C6</f>
        <v>39754.296</v>
      </c>
      <c r="F30" s="59"/>
    </row>
    <row r="31" spans="1:6" ht="37.5">
      <c r="A31" s="25" t="s">
        <v>23</v>
      </c>
      <c r="B31" s="26" t="s">
        <v>24</v>
      </c>
      <c r="C31" s="18">
        <f>ROUND((C29+C11)/84.5*3.5,2)</f>
        <v>966.5</v>
      </c>
      <c r="D31" s="18">
        <f>C31/C6</f>
        <v>0.29757689584038916</v>
      </c>
      <c r="E31" s="18">
        <f>ROUND((E29+E11)/84.5*3.5,2)</f>
        <v>11597.96</v>
      </c>
      <c r="F31" s="59"/>
    </row>
    <row r="32" spans="1:6" ht="56.25">
      <c r="A32" s="25" t="s">
        <v>25</v>
      </c>
      <c r="B32" s="26" t="s">
        <v>26</v>
      </c>
      <c r="C32" s="34"/>
      <c r="D32" s="23"/>
      <c r="E32" s="34"/>
      <c r="F32" s="59"/>
    </row>
    <row r="33" spans="1:6" ht="18.75">
      <c r="A33" s="19"/>
      <c r="B33" s="26" t="s">
        <v>27</v>
      </c>
      <c r="C33" s="18"/>
      <c r="D33" s="18">
        <f>D31+D30+D29+D11</f>
        <v>8.501907488941573</v>
      </c>
      <c r="E33" s="18"/>
      <c r="F33" s="60"/>
    </row>
    <row r="34" spans="1:6" ht="18.75">
      <c r="A34" s="19"/>
      <c r="B34" s="46" t="s">
        <v>40</v>
      </c>
      <c r="C34" s="47"/>
      <c r="D34" s="18">
        <f>-(F11+D36)/C6/12+D33</f>
        <v>10.543887691534017</v>
      </c>
      <c r="E34" s="18"/>
      <c r="F34" s="37"/>
    </row>
    <row r="35" spans="1:5" ht="15">
      <c r="A35" s="27"/>
      <c r="B35" s="27"/>
      <c r="C35" s="28"/>
      <c r="D35" s="28"/>
      <c r="E35" s="28"/>
    </row>
    <row r="36" spans="1:4" ht="22.5">
      <c r="A36" s="27"/>
      <c r="B36" s="35" t="s">
        <v>39</v>
      </c>
      <c r="C36" s="28"/>
      <c r="D36" s="36">
        <f>C38/100*88</f>
        <v>1276</v>
      </c>
    </row>
    <row r="37" spans="1:5" ht="15">
      <c r="A37" s="27"/>
      <c r="B37" s="27"/>
      <c r="C37" s="28"/>
      <c r="D37" s="28"/>
      <c r="E37" s="28"/>
    </row>
    <row r="38" spans="1:6" ht="18">
      <c r="A38" s="4"/>
      <c r="B38" s="3" t="s">
        <v>29</v>
      </c>
      <c r="C38" s="2">
        <f>C40+C41+C43+C44+C45+F40+F41+F42+F43+F44</f>
        <v>1450</v>
      </c>
      <c r="D38" s="5"/>
      <c r="E38" s="5"/>
      <c r="F38" s="1"/>
    </row>
    <row r="39" spans="1:6" ht="18.75">
      <c r="A39" s="4"/>
      <c r="B39" s="31"/>
      <c r="C39" s="32"/>
      <c r="D39" s="38"/>
      <c r="E39" s="38"/>
      <c r="F39" s="39"/>
    </row>
    <row r="40" spans="1:6" ht="18.75">
      <c r="A40" s="4"/>
      <c r="B40" s="31" t="s">
        <v>33</v>
      </c>
      <c r="C40" s="32"/>
      <c r="D40" s="40"/>
      <c r="E40" s="41"/>
      <c r="F40" s="42"/>
    </row>
    <row r="41" spans="1:6" ht="18.75">
      <c r="A41" s="4"/>
      <c r="B41" s="31" t="s">
        <v>34</v>
      </c>
      <c r="C41" s="32">
        <v>50</v>
      </c>
      <c r="D41" s="40"/>
      <c r="E41" s="41"/>
      <c r="F41" s="42"/>
    </row>
    <row r="42" spans="1:6" ht="18.75">
      <c r="A42" s="4"/>
      <c r="B42" s="31" t="s">
        <v>30</v>
      </c>
      <c r="C42" s="32"/>
      <c r="D42" s="40"/>
      <c r="E42" s="41"/>
      <c r="F42" s="42"/>
    </row>
    <row r="43" spans="1:6" ht="18.75">
      <c r="A43" s="4"/>
      <c r="B43" s="31" t="s">
        <v>31</v>
      </c>
      <c r="C43" s="32">
        <f>250+800</f>
        <v>1050</v>
      </c>
      <c r="D43" s="40"/>
      <c r="E43" s="41"/>
      <c r="F43" s="42"/>
    </row>
    <row r="44" spans="1:6" ht="18.75">
      <c r="A44" s="4"/>
      <c r="B44" s="31" t="s">
        <v>32</v>
      </c>
      <c r="C44" s="32">
        <v>350</v>
      </c>
      <c r="D44" s="40"/>
      <c r="E44" s="41"/>
      <c r="F44" s="42"/>
    </row>
    <row r="45" spans="1:6" ht="18.75">
      <c r="A45" s="4"/>
      <c r="B45" s="31"/>
      <c r="C45" s="32"/>
      <c r="D45" s="38"/>
      <c r="E45" s="38"/>
      <c r="F45" s="39"/>
    </row>
    <row r="46" spans="1:5" ht="15">
      <c r="A46" s="27"/>
      <c r="B46" s="27"/>
      <c r="C46" s="28"/>
      <c r="D46" s="28"/>
      <c r="E46" s="28"/>
    </row>
    <row r="47" spans="1:5" ht="15">
      <c r="A47" s="29"/>
      <c r="B47" s="29"/>
      <c r="C47" s="30"/>
      <c r="D47" s="30"/>
      <c r="E47" s="30"/>
    </row>
    <row r="48" spans="1:5" ht="15">
      <c r="A48" s="29"/>
      <c r="B48" s="29"/>
      <c r="C48" s="30"/>
      <c r="D48" s="30"/>
      <c r="E48" s="30"/>
    </row>
    <row r="49" spans="1:5" ht="15">
      <c r="A49" s="29"/>
      <c r="B49" s="29"/>
      <c r="C49" s="30"/>
      <c r="D49" s="30"/>
      <c r="E49" s="30"/>
    </row>
    <row r="50" spans="1:5" ht="15">
      <c r="A50" s="29"/>
      <c r="B50" s="29"/>
      <c r="C50" s="30"/>
      <c r="D50" s="30"/>
      <c r="E50" s="30"/>
    </row>
    <row r="51" spans="1:5" ht="15">
      <c r="A51" s="29"/>
      <c r="B51" s="29"/>
      <c r="C51" s="30"/>
      <c r="D51" s="30"/>
      <c r="E51" s="30"/>
    </row>
    <row r="52" spans="1:5" ht="15">
      <c r="A52" s="29"/>
      <c r="B52" s="29"/>
      <c r="C52" s="30"/>
      <c r="D52" s="30"/>
      <c r="E52" s="30"/>
    </row>
    <row r="53" spans="1:5" ht="15">
      <c r="A53" s="29"/>
      <c r="B53" s="29"/>
      <c r="C53" s="30"/>
      <c r="D53" s="30"/>
      <c r="E53" s="30"/>
    </row>
    <row r="54" spans="1:5" ht="15">
      <c r="A54" s="29"/>
      <c r="B54" s="29"/>
      <c r="C54" s="30"/>
      <c r="D54" s="30"/>
      <c r="E54" s="30"/>
    </row>
    <row r="55" spans="1:5" ht="15">
      <c r="A55" s="29"/>
      <c r="B55" s="29"/>
      <c r="C55" s="30"/>
      <c r="D55" s="30"/>
      <c r="E55" s="30"/>
    </row>
    <row r="56" spans="1:5" ht="15">
      <c r="A56" s="29"/>
      <c r="B56" s="29"/>
      <c r="C56" s="30"/>
      <c r="D56" s="30"/>
      <c r="E56" s="30"/>
    </row>
    <row r="57" spans="1:5" ht="15">
      <c r="A57" s="29"/>
      <c r="B57" s="29"/>
      <c r="C57" s="30"/>
      <c r="D57" s="30"/>
      <c r="E57" s="30"/>
    </row>
    <row r="58" spans="3:5" ht="15">
      <c r="C58" s="30"/>
      <c r="D58" s="30"/>
      <c r="E58" s="30"/>
    </row>
    <row r="59" spans="3:5" ht="15">
      <c r="C59" s="30"/>
      <c r="D59" s="30"/>
      <c r="E59" s="30"/>
    </row>
    <row r="60" spans="3:5" ht="15">
      <c r="C60" s="30"/>
      <c r="D60" s="30"/>
      <c r="E60" s="30"/>
    </row>
    <row r="61" spans="3:5" ht="15">
      <c r="C61" s="30"/>
      <c r="D61" s="30"/>
      <c r="E61" s="30"/>
    </row>
    <row r="62" spans="3:5" ht="15">
      <c r="C62" s="30"/>
      <c r="D62" s="30"/>
      <c r="E62" s="30"/>
    </row>
    <row r="63" spans="3:5" ht="15">
      <c r="C63" s="30"/>
      <c r="D63" s="30"/>
      <c r="E63" s="30"/>
    </row>
    <row r="64" spans="3:5" ht="15">
      <c r="C64" s="30"/>
      <c r="D64" s="30"/>
      <c r="E64" s="30"/>
    </row>
    <row r="65" spans="3:5" ht="15">
      <c r="C65" s="30"/>
      <c r="D65" s="30"/>
      <c r="E65" s="30"/>
    </row>
    <row r="66" spans="3:5" ht="15">
      <c r="C66" s="30"/>
      <c r="D66" s="30"/>
      <c r="E66" s="30"/>
    </row>
    <row r="67" spans="3:5" ht="15">
      <c r="C67" s="30"/>
      <c r="D67" s="30"/>
      <c r="E67" s="30"/>
    </row>
    <row r="68" spans="3:5" ht="15">
      <c r="C68" s="30"/>
      <c r="D68" s="30"/>
      <c r="E68" s="30"/>
    </row>
    <row r="69" spans="3:5" ht="15">
      <c r="C69" s="30"/>
      <c r="D69" s="30"/>
      <c r="E69" s="30"/>
    </row>
    <row r="70" spans="3:5" ht="15">
      <c r="C70" s="30"/>
      <c r="D70" s="30"/>
      <c r="E70" s="30"/>
    </row>
    <row r="71" spans="3:5" ht="15">
      <c r="C71" s="30"/>
      <c r="D71" s="30"/>
      <c r="E71" s="30"/>
    </row>
    <row r="72" spans="3:5" ht="15">
      <c r="C72" s="30"/>
      <c r="D72" s="30"/>
      <c r="E72" s="30"/>
    </row>
    <row r="73" spans="3:5" ht="15">
      <c r="C73" s="30"/>
      <c r="D73" s="30"/>
      <c r="E73" s="30"/>
    </row>
    <row r="74" spans="3:5" ht="15">
      <c r="C74" s="30"/>
      <c r="D74" s="30"/>
      <c r="E74" s="30"/>
    </row>
    <row r="75" spans="3:5" ht="15">
      <c r="C75" s="30"/>
      <c r="D75" s="30"/>
      <c r="E75" s="30"/>
    </row>
    <row r="76" spans="3:5" ht="15">
      <c r="C76" s="30"/>
      <c r="D76" s="30"/>
      <c r="E76" s="30"/>
    </row>
    <row r="77" spans="3:5" ht="15">
      <c r="C77" s="30"/>
      <c r="D77" s="30"/>
      <c r="E77" s="30"/>
    </row>
    <row r="78" spans="3:5" ht="15">
      <c r="C78" s="30"/>
      <c r="D78" s="30"/>
      <c r="E78" s="30"/>
    </row>
    <row r="79" spans="3:5" ht="15">
      <c r="C79" s="30"/>
      <c r="D79" s="30"/>
      <c r="E79" s="30"/>
    </row>
    <row r="80" spans="3:5" ht="15">
      <c r="C80" s="30"/>
      <c r="D80" s="30"/>
      <c r="E80" s="30"/>
    </row>
    <row r="81" spans="3:5" ht="15">
      <c r="C81" s="30"/>
      <c r="D81" s="30"/>
      <c r="E81" s="30"/>
    </row>
    <row r="82" spans="3:5" ht="15">
      <c r="C82" s="30"/>
      <c r="D82" s="30"/>
      <c r="E82" s="30"/>
    </row>
    <row r="83" spans="3:5" ht="15">
      <c r="C83" s="30"/>
      <c r="D83" s="30"/>
      <c r="E83" s="30"/>
    </row>
    <row r="84" spans="3:5" ht="15">
      <c r="C84" s="30"/>
      <c r="D84" s="30"/>
      <c r="E84" s="30"/>
    </row>
    <row r="85" spans="3:5" ht="15">
      <c r="C85" s="30"/>
      <c r="D85" s="30"/>
      <c r="E85" s="30"/>
    </row>
    <row r="86" spans="3:5" ht="15">
      <c r="C86" s="30"/>
      <c r="D86" s="30"/>
      <c r="E86" s="30"/>
    </row>
    <row r="87" spans="3:5" ht="15">
      <c r="C87" s="30"/>
      <c r="D87" s="30"/>
      <c r="E87" s="30"/>
    </row>
    <row r="88" spans="3:5" ht="15">
      <c r="C88" s="30"/>
      <c r="D88" s="30"/>
      <c r="E88" s="30"/>
    </row>
    <row r="89" spans="3:5" ht="15">
      <c r="C89" s="30"/>
      <c r="D89" s="30"/>
      <c r="E89" s="30"/>
    </row>
    <row r="90" spans="3:5" ht="15">
      <c r="C90" s="30"/>
      <c r="D90" s="30"/>
      <c r="E90" s="30"/>
    </row>
    <row r="91" spans="3:5" ht="15">
      <c r="C91" s="30"/>
      <c r="D91" s="30"/>
      <c r="E91" s="30"/>
    </row>
    <row r="92" spans="3:5" ht="15">
      <c r="C92" s="30"/>
      <c r="D92" s="30"/>
      <c r="E92" s="30"/>
    </row>
    <row r="93" spans="3:5" ht="15">
      <c r="C93" s="30"/>
      <c r="D93" s="30"/>
      <c r="E93" s="30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2017-01-09T03:34:02Z</dcterms:modified>
  <cp:category/>
  <cp:version/>
  <cp:contentType/>
  <cp:contentStatus/>
</cp:coreProperties>
</file>